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R2年度\電気入札\【R2】電気入札\"/>
    </mc:Choice>
  </mc:AlternateContent>
  <bookViews>
    <workbookView xWindow="10230" yWindow="-15" windowWidth="10275" windowHeight="8100"/>
  </bookViews>
  <sheets>
    <sheet name="入札金額算定書" sheetId="15" r:id="rId1"/>
  </sheets>
  <definedNames>
    <definedName name="_xlnm.Print_Area" localSheetId="0">入札金額算定書!$A$1:$S$39</definedName>
  </definedNames>
  <calcPr calcId="162913"/>
</workbook>
</file>

<file path=xl/calcChain.xml><?xml version="1.0" encoding="utf-8"?>
<calcChain xmlns="http://schemas.openxmlformats.org/spreadsheetml/2006/main">
  <c r="O24" i="15" l="1"/>
  <c r="L24" i="15"/>
  <c r="L20" i="15"/>
  <c r="J19" i="15"/>
  <c r="H19" i="15"/>
  <c r="F22" i="15"/>
  <c r="F21" i="15"/>
  <c r="F20" i="15"/>
  <c r="F19" i="15"/>
  <c r="I31" i="15" l="1"/>
  <c r="G31" i="15"/>
  <c r="K31" i="15"/>
  <c r="O30" i="15" l="1"/>
  <c r="O29" i="15"/>
  <c r="O28" i="15"/>
  <c r="O27" i="15"/>
  <c r="O26" i="15"/>
  <c r="O25" i="15"/>
  <c r="O23" i="15"/>
  <c r="O22" i="15"/>
  <c r="O21" i="15"/>
  <c r="O20" i="15"/>
  <c r="O19" i="15"/>
  <c r="L26" i="15"/>
  <c r="L28" i="15"/>
  <c r="L27" i="15"/>
  <c r="J30" i="15"/>
  <c r="J29" i="15"/>
  <c r="J28" i="15"/>
  <c r="J27" i="15"/>
  <c r="J26" i="15"/>
  <c r="J25" i="15"/>
  <c r="J24" i="15"/>
  <c r="J23" i="15"/>
  <c r="J22" i="15"/>
  <c r="J21" i="15"/>
  <c r="J20" i="15"/>
  <c r="H26" i="15"/>
  <c r="H25" i="15"/>
  <c r="H24" i="15"/>
  <c r="H23" i="15"/>
  <c r="H22" i="15"/>
  <c r="H21" i="15"/>
  <c r="H20" i="15"/>
  <c r="H30" i="15"/>
  <c r="M24" i="15" l="1"/>
  <c r="M26" i="15"/>
  <c r="L30" i="15"/>
  <c r="M30" i="15" s="1"/>
  <c r="L29" i="15"/>
  <c r="H29" i="15"/>
  <c r="H28" i="15"/>
  <c r="M28" i="15" s="1"/>
  <c r="H27" i="15"/>
  <c r="M27" i="15" s="1"/>
  <c r="L25" i="15"/>
  <c r="M25" i="15" s="1"/>
  <c r="L23" i="15"/>
  <c r="M23" i="15" s="1"/>
  <c r="L22" i="15"/>
  <c r="M22" i="15" s="1"/>
  <c r="L21" i="15"/>
  <c r="M21" i="15" s="1"/>
  <c r="M20" i="15"/>
  <c r="L19" i="15"/>
  <c r="M19" i="15" s="1"/>
  <c r="P19" i="15" s="1"/>
  <c r="M29" i="15" l="1"/>
  <c r="P20" i="15"/>
  <c r="P21" i="15"/>
  <c r="P22" i="15" l="1"/>
  <c r="F23" i="15" l="1"/>
  <c r="P23" i="15" s="1"/>
  <c r="F24" i="15" l="1"/>
  <c r="P24" i="15" s="1"/>
  <c r="F25" i="15" l="1"/>
  <c r="P25" i="15" s="1"/>
  <c r="F26" i="15" l="1"/>
  <c r="P26" i="15" s="1"/>
  <c r="F27" i="15" l="1"/>
  <c r="P27" i="15" s="1"/>
  <c r="F28" i="15" l="1"/>
  <c r="P28" i="15" s="1"/>
  <c r="F30" i="15" l="1"/>
  <c r="P30" i="15" s="1"/>
  <c r="F29" i="15"/>
  <c r="P29" i="15" s="1"/>
  <c r="Q31" i="15" l="1"/>
  <c r="R31" i="15" s="1"/>
</calcChain>
</file>

<file path=xl/sharedStrings.xml><?xml version="1.0" encoding="utf-8"?>
<sst xmlns="http://schemas.openxmlformats.org/spreadsheetml/2006/main" count="75" uniqueCount="52">
  <si>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</si>
  <si>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</si>
  <si>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2"/>
  </si>
  <si>
    <t>２　入札金額算定書の最右列の（ア）欄、電気料金総価（税抜）の金額を入札書に記入すること。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0" eb="11">
      <t>サイ</t>
    </rPh>
    <rPh sb="11" eb="13">
      <t>ウレツ</t>
    </rPh>
    <rPh sb="17" eb="18">
      <t>ラン</t>
    </rPh>
    <rPh sb="19" eb="21">
      <t>デンキ</t>
    </rPh>
    <rPh sb="21" eb="23">
      <t>リョウキン</t>
    </rPh>
    <rPh sb="23" eb="24">
      <t>ソウ</t>
    </rPh>
    <rPh sb="24" eb="25">
      <t>カ</t>
    </rPh>
    <rPh sb="26" eb="27">
      <t>ゼイ</t>
    </rPh>
    <rPh sb="27" eb="28">
      <t>ヌ</t>
    </rPh>
    <rPh sb="30" eb="32">
      <t>キンガク</t>
    </rPh>
    <rPh sb="33" eb="36">
      <t>ニュウサツショ</t>
    </rPh>
    <rPh sb="37" eb="39">
      <t>キニュウ</t>
    </rPh>
    <phoneticPr fontId="2"/>
  </si>
  <si>
    <t>３　基本料金入札単価及び電力量料金入札単価に、１円未満の端数を含むことができる。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2" eb="14">
      <t>デンリョク</t>
    </rPh>
    <rPh sb="14" eb="15">
      <t>リョウ</t>
    </rPh>
    <rPh sb="15" eb="17">
      <t>リョウキン</t>
    </rPh>
    <rPh sb="17" eb="19">
      <t>ニュウサツ</t>
    </rPh>
    <rPh sb="19" eb="21">
      <t>タンカ</t>
    </rPh>
    <rPh sb="24" eb="25">
      <t>エン</t>
    </rPh>
    <rPh sb="25" eb="27">
      <t>ミマン</t>
    </rPh>
    <rPh sb="28" eb="30">
      <t>ハスウ</t>
    </rPh>
    <rPh sb="31" eb="32">
      <t>フク</t>
    </rPh>
    <phoneticPr fontId="2"/>
  </si>
  <si>
    <t>様式第６</t>
    <rPh sb="0" eb="2">
      <t>ヨウシキ</t>
    </rPh>
    <rPh sb="2" eb="3">
      <t>ダイ</t>
    </rPh>
    <phoneticPr fontId="1"/>
  </si>
  <si>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</si>
  <si>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</si>
  <si>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</si>
  <si>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区分</t>
  </si>
  <si>
    <t>単位</t>
  </si>
  <si>
    <t>契約電力</t>
    <rPh sb="0" eb="2">
      <t>ケイヤク</t>
    </rPh>
    <rPh sb="2" eb="4">
      <t>デンリョク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</si>
  <si>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</si>
  <si>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小計
Ａ</t>
    <rPh sb="0" eb="1">
      <t>ショウ</t>
    </rPh>
    <phoneticPr fontId="1"/>
  </si>
  <si>
    <t>予定使用電力量</t>
    <rPh sb="0" eb="2">
      <t>ヨテイ</t>
    </rPh>
    <rPh sb="2" eb="4">
      <t>シヨウ</t>
    </rPh>
    <rPh sb="4" eb="7">
      <t>デンリョクリョウ</t>
    </rPh>
    <phoneticPr fontId="1"/>
  </si>
  <si>
    <t>計
ｂ1</t>
    <rPh sb="0" eb="1">
      <t>ケイ</t>
    </rPh>
    <phoneticPr fontId="1"/>
  </si>
  <si>
    <t>計
ｂ2</t>
    <rPh sb="0" eb="1">
      <t>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</si>
  <si>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</si>
  <si>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</si>
  <si>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</si>
  <si>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×0.85</t>
  </si>
  <si>
    <t>（ア）</t>
  </si>
  <si>
    <t>合計</t>
    <rPh sb="0" eb="2">
      <t>ゴウケイ</t>
    </rPh>
    <phoneticPr fontId="1"/>
  </si>
  <si>
    <t>（kＷ）</t>
    <phoneticPr fontId="1"/>
  </si>
  <si>
    <t>（kWh）</t>
    <phoneticPr fontId="1"/>
  </si>
  <si>
    <t>重負荷</t>
    <phoneticPr fontId="1"/>
  </si>
  <si>
    <t>昼間</t>
    <phoneticPr fontId="1"/>
  </si>
  <si>
    <t>夜間</t>
    <phoneticPr fontId="1"/>
  </si>
  <si>
    <t>夜間</t>
    <rPh sb="0" eb="2">
      <t>ヤカン</t>
    </rPh>
    <phoneticPr fontId="1"/>
  </si>
  <si>
    <t>重負荷</t>
    <rPh sb="0" eb="1">
      <t>ジュウ</t>
    </rPh>
    <rPh sb="1" eb="3">
      <t>フカ</t>
    </rPh>
    <phoneticPr fontId="1"/>
  </si>
  <si>
    <t>小計
Ｂ
（ｂ1+ｂ2+b3）</t>
    <rPh sb="0" eb="1">
      <t>ショウ</t>
    </rPh>
    <phoneticPr fontId="1"/>
  </si>
  <si>
    <t>計
ｂ3</t>
    <rPh sb="0" eb="1">
      <t>ケイ</t>
    </rPh>
    <phoneticPr fontId="1"/>
  </si>
  <si>
    <t>基本料金入札単価</t>
    <phoneticPr fontId="1"/>
  </si>
  <si>
    <t>ひと月1kWにつき</t>
  </si>
  <si>
    <t>1kWhにつき</t>
  </si>
  <si>
    <t>入札単価（円/税込）</t>
    <phoneticPr fontId="1"/>
  </si>
  <si>
    <t>６　電力量料金入札単価には、燃料費調整単価及び再生可能エネルギー発電促進賦課金単価を含まない。</t>
    <rPh sb="7" eb="9">
      <t>ニュウサツ</t>
    </rPh>
    <phoneticPr fontId="1"/>
  </si>
  <si>
    <t>５　太枠内に入札単価(税込)を記入すること。</t>
    <rPh sb="6" eb="8">
      <t>ニュウサツ</t>
    </rPh>
    <rPh sb="8" eb="10">
      <t>タンカ</t>
    </rPh>
    <rPh sb="11" eb="13">
      <t>ゼイコミ</t>
    </rPh>
    <phoneticPr fontId="2"/>
  </si>
  <si>
    <t>予備電源</t>
    <rPh sb="0" eb="2">
      <t>ヨビ</t>
    </rPh>
    <rPh sb="2" eb="4">
      <t>デンゲン</t>
    </rPh>
    <phoneticPr fontId="1"/>
  </si>
  <si>
    <t>小計
Ｃ</t>
    <rPh sb="0" eb="1">
      <t>ショウ</t>
    </rPh>
    <rPh sb="1" eb="2">
      <t>ケイ</t>
    </rPh>
    <phoneticPr fontId="1"/>
  </si>
  <si>
    <t>（kＷ）</t>
    <phoneticPr fontId="1"/>
  </si>
  <si>
    <t>【常時】</t>
    <rPh sb="1" eb="3">
      <t>ジョウジ</t>
    </rPh>
    <phoneticPr fontId="1"/>
  </si>
  <si>
    <t>【予備電源】</t>
    <rPh sb="1" eb="3">
      <t>ヨビ</t>
    </rPh>
    <rPh sb="3" eb="5">
      <t>デンゲン</t>
    </rPh>
    <phoneticPr fontId="1"/>
  </si>
  <si>
    <t>電力量料金
入札単価</t>
    <phoneticPr fontId="1"/>
  </si>
  <si>
    <t>常時供給分の該当料金を適用</t>
    <phoneticPr fontId="1"/>
  </si>
  <si>
    <t>月毎の
電気料金合計
Ｄ
（Ａ＋Ｂ＋Ｃ）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</si>
  <si>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電気料金
総価(税込)
Ｅ
（Ｄ欄の各月
の和）</t>
    <rPh sb="0" eb="2">
      <t>デンキ</t>
    </rPh>
    <rPh sb="2" eb="4">
      <t>リョウキン</t>
    </rPh>
    <rPh sb="5" eb="6">
      <t>ソウ</t>
    </rPh>
    <rPh sb="6" eb="7">
      <t>カ</t>
    </rPh>
    <rPh sb="7" eb="11">
      <t>ゼイコミ</t>
    </rPh>
    <rPh sb="8" eb="10">
      <t>ゼイコ</t>
    </rPh>
    <rPh sb="16" eb="17">
      <t>ラン</t>
    </rPh>
    <rPh sb="18" eb="20">
      <t>カクツキ</t>
    </rPh>
    <rPh sb="22" eb="23">
      <t>ワ</t>
    </rPh>
    <phoneticPr fontId="1"/>
  </si>
  <si>
    <t>４　基本料金の小計 Ａ、電力量料金の小計 Ｂ及び予備電源 基本料金の小計 Ｃは１円未満の端数を含むことができる。月毎の電気料金合計 Ｄは、１円未満の端数を切り捨てとする。</t>
    <rPh sb="2" eb="5">
      <t>キホンリョウ</t>
    </rPh>
    <rPh sb="5" eb="6">
      <t>キン</t>
    </rPh>
    <rPh sb="7" eb="9">
      <t>ショウケイ</t>
    </rPh>
    <rPh sb="12" eb="14">
      <t>デンリョク</t>
    </rPh>
    <rPh sb="14" eb="15">
      <t>リョウ</t>
    </rPh>
    <rPh sb="15" eb="17">
      <t>リョウキン</t>
    </rPh>
    <rPh sb="18" eb="20">
      <t>ショウケイ</t>
    </rPh>
    <rPh sb="22" eb="23">
      <t>オヨ</t>
    </rPh>
    <rPh sb="24" eb="26">
      <t>ヨビ</t>
    </rPh>
    <rPh sb="26" eb="28">
      <t>デンゲン</t>
    </rPh>
    <rPh sb="29" eb="31">
      <t>キホン</t>
    </rPh>
    <rPh sb="31" eb="33">
      <t>リョウキン</t>
    </rPh>
    <rPh sb="34" eb="36">
      <t>ショウケイ</t>
    </rPh>
    <rPh sb="40" eb="41">
      <t>エン</t>
    </rPh>
    <rPh sb="41" eb="43">
      <t>ミマン</t>
    </rPh>
    <rPh sb="44" eb="46">
      <t>ハスウ</t>
    </rPh>
    <rPh sb="47" eb="48">
      <t>フク</t>
    </rPh>
    <rPh sb="56" eb="57">
      <t>ツキ</t>
    </rPh>
    <rPh sb="57" eb="58">
      <t>ゴト</t>
    </rPh>
    <rPh sb="59" eb="61">
      <t>デンキ</t>
    </rPh>
    <rPh sb="61" eb="63">
      <t>リョウキン</t>
    </rPh>
    <rPh sb="63" eb="65">
      <t>ゴウケイ</t>
    </rPh>
    <rPh sb="70" eb="71">
      <t>エン</t>
    </rPh>
    <rPh sb="71" eb="73">
      <t>ミマン</t>
    </rPh>
    <rPh sb="74" eb="76">
      <t>ハスウ</t>
    </rPh>
    <rPh sb="77" eb="78">
      <t>キ</t>
    </rPh>
    <rPh sb="79" eb="80">
      <t>ス</t>
    </rPh>
    <phoneticPr fontId="2"/>
  </si>
  <si>
    <t>電力量料金単価</t>
    <phoneticPr fontId="1"/>
  </si>
  <si>
    <t>R3</t>
    <phoneticPr fontId="1"/>
  </si>
  <si>
    <r>
      <t>電気料金
総価(税抜）
Ｆ
Ｅ</t>
    </r>
    <r>
      <rPr>
        <sz val="10"/>
        <rFont val="ＭＳ Ｐ明朝"/>
        <family val="1"/>
        <charset val="128"/>
      </rPr>
      <t>－Ｅ×10／110</t>
    </r>
    <rPh sb="0" eb="2">
      <t>デンキ</t>
    </rPh>
    <rPh sb="2" eb="4">
      <t>リョウキン</t>
    </rPh>
    <rPh sb="5" eb="6">
      <t>ソウ</t>
    </rPh>
    <rPh sb="6" eb="7">
      <t>カ</t>
    </rPh>
    <rPh sb="8" eb="9">
      <t>ゼイ</t>
    </rPh>
    <rPh sb="9" eb="10">
      <t>ヌ</t>
    </rPh>
    <phoneticPr fontId="1"/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</si>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</sst>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.00_);[Red]\(#,##0.00\)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05">
    <xf numFmtId="0" fontId="0" fillId="0" borderId="0" xfId="0"/>
    <xf numFmtId="0" fontId="4" fillId="2" borderId="0" xfId="0" applyFont="1" applyFill="1" applyProtection="1"/>
    <xf numFmtId="0" fontId="7" fillId="2" borderId="0" xfId="0" applyFont="1" applyFill="1" applyProtection="1"/>
    <xf numFmtId="0" fontId="4" fillId="2" borderId="0" xfId="6" applyFont="1" applyFill="1" applyProtection="1"/>
    <xf numFmtId="0" fontId="8" fillId="2" borderId="0" xfId="0" applyFont="1" applyFill="1" applyAlignment="1" applyProtection="1">
      <alignment horizontal="left"/>
    </xf>
    <xf numFmtId="0" fontId="8" fillId="2" borderId="0" xfId="6" applyFont="1" applyFill="1" applyAlignment="1" applyProtection="1">
      <alignment horizontal="left"/>
    </xf>
    <xf numFmtId="0" fontId="8" fillId="2" borderId="0" xfId="7" applyFont="1" applyFill="1" applyAlignment="1" applyProtection="1">
      <alignment horizontal="left"/>
    </xf>
    <xf numFmtId="0" fontId="4" fillId="2" borderId="7" xfId="6" applyFont="1" applyFill="1" applyBorder="1" applyAlignment="1" applyProtection="1">
      <alignment horizontal="center" vertical="center"/>
    </xf>
    <xf numFmtId="0" fontId="4" fillId="2" borderId="12" xfId="6" applyFont="1" applyFill="1" applyBorder="1" applyAlignment="1" applyProtection="1">
      <alignment horizontal="right"/>
    </xf>
    <xf numFmtId="0" fontId="4" fillId="2" borderId="14" xfId="6" applyFont="1" applyFill="1" applyBorder="1" applyAlignment="1" applyProtection="1">
      <alignment horizontal="right"/>
    </xf>
    <xf numFmtId="0" fontId="4" fillId="2" borderId="13" xfId="6" applyFont="1" applyFill="1" applyBorder="1" applyAlignment="1" applyProtection="1">
      <alignment horizontal="right"/>
    </xf>
    <xf numFmtId="0" fontId="8" fillId="2" borderId="3" xfId="6" applyFont="1" applyFill="1" applyBorder="1" applyAlignment="1" applyProtection="1">
      <alignment horizontal="center"/>
    </xf>
    <xf numFmtId="0" fontId="4" fillId="0" borderId="10" xfId="6" applyFont="1" applyBorder="1" applyAlignment="1" applyProtection="1">
      <alignment horizontal="center" vertical="center"/>
    </xf>
    <xf numFmtId="0" fontId="10" fillId="2" borderId="0" xfId="6" applyFont="1" applyFill="1" applyProtection="1"/>
    <xf numFmtId="0" fontId="4" fillId="2" borderId="27" xfId="6" applyFont="1" applyFill="1" applyBorder="1" applyAlignment="1" applyProtection="1">
      <alignment horizontal="center" vertical="center"/>
    </xf>
    <xf numFmtId="0" fontId="4" fillId="2" borderId="28" xfId="6" applyFont="1" applyFill="1" applyBorder="1" applyAlignment="1" applyProtection="1"/>
    <xf numFmtId="38" fontId="4" fillId="2" borderId="29" xfId="9" applyFont="1" applyFill="1" applyBorder="1" applyAlignment="1" applyProtection="1">
      <alignment horizontal="center"/>
    </xf>
    <xf numFmtId="38" fontId="4" fillId="2" borderId="30" xfId="9" applyFont="1" applyFill="1" applyBorder="1" applyProtection="1"/>
    <xf numFmtId="38" fontId="4" fillId="2" borderId="32" xfId="9" applyFont="1" applyFill="1" applyBorder="1" applyProtection="1"/>
    <xf numFmtId="38" fontId="4" fillId="2" borderId="33" xfId="9" applyFont="1" applyFill="1" applyBorder="1" applyProtection="1"/>
    <xf numFmtId="38" fontId="7" fillId="2" borderId="28" xfId="9" applyFont="1" applyFill="1" applyBorder="1" applyProtection="1"/>
    <xf numFmtId="38" fontId="7" fillId="2" borderId="31" xfId="9" applyFont="1" applyFill="1" applyBorder="1" applyAlignment="1" applyProtection="1">
      <alignment horizontal="right"/>
    </xf>
    <xf numFmtId="0" fontId="7" fillId="2" borderId="0" xfId="6" applyFont="1" applyFill="1" applyProtection="1"/>
    <xf numFmtId="40" fontId="11" fillId="2" borderId="0" xfId="1" applyNumberFormat="1" applyFont="1" applyFill="1" applyProtection="1"/>
    <xf numFmtId="38" fontId="11" fillId="2" borderId="0" xfId="0" applyNumberFormat="1" applyFont="1" applyFill="1" applyProtection="1"/>
    <xf numFmtId="0" fontId="4" fillId="2" borderId="22" xfId="6" applyFont="1" applyFill="1" applyBorder="1" applyAlignment="1" applyProtection="1">
      <alignment horizontal="center" wrapText="1"/>
    </xf>
    <xf numFmtId="0" fontId="4" fillId="2" borderId="4" xfId="6" applyFont="1" applyFill="1" applyBorder="1" applyAlignment="1" applyProtection="1">
      <alignment horizontal="center" vertical="center" wrapText="1"/>
    </xf>
    <xf numFmtId="0" fontId="4" fillId="2" borderId="24" xfId="6" applyFont="1" applyFill="1" applyBorder="1" applyAlignment="1" applyProtection="1">
      <alignment horizontal="right"/>
    </xf>
    <xf numFmtId="0" fontId="4" fillId="2" borderId="19" xfId="6" applyFont="1" applyFill="1" applyBorder="1" applyAlignment="1" applyProtection="1">
      <alignment horizontal="right"/>
    </xf>
    <xf numFmtId="38" fontId="4" fillId="2" borderId="32" xfId="9" applyFont="1" applyFill="1" applyBorder="1" applyAlignment="1" applyProtection="1">
      <alignment horizontal="center"/>
    </xf>
    <xf numFmtId="176" fontId="4" fillId="2" borderId="1" xfId="9" applyNumberFormat="1" applyFont="1" applyFill="1" applyBorder="1" applyAlignment="1" applyProtection="1">
      <alignment horizontal="right" shrinkToFit="1"/>
    </xf>
    <xf numFmtId="176" fontId="4" fillId="2" borderId="3" xfId="9" applyNumberFormat="1" applyFont="1" applyFill="1" applyBorder="1" applyAlignment="1" applyProtection="1">
      <alignment horizontal="right" shrinkToFit="1"/>
    </xf>
    <xf numFmtId="176" fontId="4" fillId="2" borderId="4" xfId="9" applyNumberFormat="1" applyFont="1" applyFill="1" applyBorder="1" applyAlignment="1" applyProtection="1">
      <alignment horizontal="right" shrinkToFit="1"/>
    </xf>
    <xf numFmtId="176" fontId="4" fillId="2" borderId="5" xfId="9" applyNumberFormat="1" applyFont="1" applyFill="1" applyBorder="1" applyAlignment="1" applyProtection="1">
      <alignment horizontal="right" shrinkToFit="1"/>
    </xf>
    <xf numFmtId="176" fontId="4" fillId="2" borderId="17" xfId="9" applyNumberFormat="1" applyFont="1" applyFill="1" applyBorder="1" applyAlignment="1" applyProtection="1">
      <alignment horizontal="right" shrinkToFit="1"/>
    </xf>
    <xf numFmtId="38" fontId="4" fillId="2" borderId="31" xfId="9" applyFont="1" applyFill="1" applyBorder="1" applyAlignment="1" applyProtection="1">
      <alignment shrinkToFit="1"/>
    </xf>
    <xf numFmtId="0" fontId="6" fillId="0" borderId="1" xfId="8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left" vertical="center" wrapText="1"/>
    </xf>
    <xf numFmtId="0" fontId="9" fillId="0" borderId="3" xfId="8" applyFont="1" applyBorder="1" applyAlignment="1" applyProtection="1">
      <alignment horizontal="left" vertical="center" wrapText="1"/>
    </xf>
    <xf numFmtId="0" fontId="4" fillId="0" borderId="15" xfId="8" applyFont="1" applyBorder="1" applyAlignment="1" applyProtection="1">
      <alignment horizontal="right" vertical="center" wrapText="1"/>
      <protection locked="0"/>
    </xf>
    <xf numFmtId="0" fontId="4" fillId="0" borderId="34" xfId="8" applyFont="1" applyBorder="1" applyAlignment="1" applyProtection="1">
      <alignment horizontal="right" vertical="center" wrapText="1"/>
      <protection locked="0"/>
    </xf>
    <xf numFmtId="9" fontId="4" fillId="2" borderId="19" xfId="6" applyNumberFormat="1" applyFont="1" applyFill="1" applyBorder="1" applyProtection="1"/>
    <xf numFmtId="0" fontId="4" fillId="2" borderId="4" xfId="6" applyFont="1" applyFill="1" applyBorder="1" applyAlignment="1" applyProtection="1">
      <alignment horizontal="center" wrapText="1"/>
    </xf>
    <xf numFmtId="0" fontId="6" fillId="0" borderId="3" xfId="8" applyFont="1" applyBorder="1" applyAlignment="1" applyProtection="1">
      <alignment horizontal="left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3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2" borderId="41" xfId="6" applyFont="1" applyFill="1" applyBorder="1" applyAlignment="1" applyProtection="1">
      <alignment horizontal="right"/>
    </xf>
    <xf numFmtId="38" fontId="4" fillId="2" borderId="35" xfId="6" applyNumberFormat="1" applyFont="1" applyFill="1" applyBorder="1" applyAlignment="1" applyProtection="1">
      <alignment horizontal="right" shrinkToFit="1"/>
    </xf>
    <xf numFmtId="38" fontId="4" fillId="2" borderId="42" xfId="9" applyFont="1" applyFill="1" applyBorder="1" applyProtection="1"/>
    <xf numFmtId="0" fontId="4" fillId="2" borderId="7" xfId="6" applyFont="1" applyFill="1" applyBorder="1" applyAlignment="1" applyProtection="1">
      <alignment horizontal="center" vertical="center" wrapText="1"/>
    </xf>
    <xf numFmtId="0" fontId="4" fillId="2" borderId="22" xfId="6" applyFont="1" applyFill="1" applyBorder="1" applyAlignment="1" applyProtection="1">
      <alignment horizontal="center" vertical="center"/>
    </xf>
    <xf numFmtId="0" fontId="4" fillId="0" borderId="19" xfId="8" applyFont="1" applyBorder="1" applyAlignment="1" applyProtection="1">
      <alignment vertical="center" wrapText="1"/>
    </xf>
    <xf numFmtId="0" fontId="4" fillId="2" borderId="4" xfId="6" applyFont="1" applyFill="1" applyBorder="1" applyAlignment="1" applyProtection="1">
      <alignment horizontal="center" vertical="center"/>
    </xf>
    <xf numFmtId="0" fontId="4" fillId="2" borderId="19" xfId="6" applyFont="1" applyFill="1" applyBorder="1" applyAlignment="1" applyProtection="1">
      <alignment horizontal="center" vertical="center"/>
    </xf>
    <xf numFmtId="0" fontId="4" fillId="2" borderId="43" xfId="6" applyFont="1" applyFill="1" applyBorder="1" applyAlignment="1" applyProtection="1">
      <alignment horizontal="center" vertical="center"/>
    </xf>
    <xf numFmtId="38" fontId="4" fillId="0" borderId="3" xfId="9" applyFont="1" applyFill="1" applyBorder="1" applyAlignment="1" applyProtection="1">
      <alignment horizontal="right"/>
    </xf>
    <xf numFmtId="38" fontId="4" fillId="0" borderId="4" xfId="9" applyFont="1" applyFill="1" applyBorder="1" applyAlignment="1" applyProtection="1">
      <alignment horizontal="right"/>
    </xf>
    <xf numFmtId="38" fontId="4" fillId="0" borderId="6" xfId="9" applyFont="1" applyFill="1" applyBorder="1" applyAlignment="1" applyProtection="1">
      <alignment horizontal="right"/>
    </xf>
    <xf numFmtId="38" fontId="4" fillId="0" borderId="22" xfId="9" applyFont="1" applyFill="1" applyBorder="1" applyAlignment="1" applyProtection="1">
      <alignment horizontal="right"/>
    </xf>
    <xf numFmtId="176" fontId="4" fillId="0" borderId="1" xfId="9" applyNumberFormat="1" applyFont="1" applyFill="1" applyBorder="1" applyAlignment="1" applyProtection="1">
      <alignment horizontal="right" shrinkToFit="1"/>
    </xf>
    <xf numFmtId="176" fontId="4" fillId="0" borderId="4" xfId="9" applyNumberFormat="1" applyFont="1" applyFill="1" applyBorder="1" applyAlignment="1" applyProtection="1">
      <alignment horizontal="right" shrinkToFit="1"/>
    </xf>
    <xf numFmtId="38" fontId="4" fillId="0" borderId="1" xfId="9" applyFont="1" applyFill="1" applyBorder="1" applyAlignment="1" applyProtection="1">
      <alignment horizontal="right"/>
    </xf>
    <xf numFmtId="38" fontId="4" fillId="0" borderId="5" xfId="9" applyFont="1" applyFill="1" applyBorder="1" applyAlignment="1" applyProtection="1">
      <alignment horizontal="right"/>
    </xf>
    <xf numFmtId="38" fontId="4" fillId="0" borderId="31" xfId="9" applyFont="1" applyFill="1" applyBorder="1" applyAlignment="1" applyProtection="1">
      <alignment shrinkToFit="1"/>
    </xf>
    <xf numFmtId="0" fontId="4" fillId="2" borderId="4" xfId="6" applyFont="1" applyFill="1" applyBorder="1" applyAlignment="1" applyProtection="1">
      <alignment horizontal="center" vertical="center"/>
    </xf>
    <xf numFmtId="38" fontId="6" fillId="2" borderId="4" xfId="9" applyFont="1" applyFill="1" applyBorder="1" applyAlignment="1" applyProtection="1">
      <alignment horizontal="center" vertical="center" shrinkToFit="1"/>
    </xf>
    <xf numFmtId="38" fontId="6" fillId="2" borderId="10" xfId="9" applyFont="1" applyFill="1" applyBorder="1" applyAlignment="1" applyProtection="1">
      <alignment horizontal="center" vertical="center" shrinkToFit="1"/>
    </xf>
    <xf numFmtId="38" fontId="6" fillId="2" borderId="18" xfId="9" applyFont="1" applyFill="1" applyBorder="1" applyAlignment="1" applyProtection="1">
      <alignment horizontal="center" vertical="center" shrinkToFit="1"/>
    </xf>
    <xf numFmtId="38" fontId="4" fillId="2" borderId="37" xfId="9" applyFont="1" applyFill="1" applyBorder="1" applyAlignment="1" applyProtection="1">
      <alignment horizontal="center"/>
    </xf>
    <xf numFmtId="38" fontId="4" fillId="2" borderId="38" xfId="9" applyFont="1" applyFill="1" applyBorder="1" applyAlignment="1" applyProtection="1">
      <alignment horizontal="center"/>
    </xf>
    <xf numFmtId="38" fontId="4" fillId="2" borderId="39" xfId="9" applyFont="1" applyFill="1" applyBorder="1" applyAlignment="1" applyProtection="1">
      <alignment horizontal="center"/>
    </xf>
    <xf numFmtId="38" fontId="4" fillId="2" borderId="26" xfId="9" applyNumberFormat="1" applyFont="1" applyFill="1" applyBorder="1" applyAlignment="1" applyProtection="1">
      <alignment horizontal="center"/>
    </xf>
    <xf numFmtId="38" fontId="4" fillId="2" borderId="25" xfId="9" applyNumberFormat="1" applyFont="1" applyFill="1" applyBorder="1" applyAlignment="1" applyProtection="1">
      <alignment horizontal="center"/>
    </xf>
    <xf numFmtId="38" fontId="4" fillId="2" borderId="20" xfId="9" applyNumberFormat="1" applyFont="1" applyFill="1" applyBorder="1" applyAlignment="1" applyProtection="1">
      <alignment horizontal="center"/>
    </xf>
    <xf numFmtId="0" fontId="4" fillId="2" borderId="11" xfId="6" applyFont="1" applyFill="1" applyBorder="1" applyAlignment="1" applyProtection="1">
      <alignment horizontal="center" wrapText="1"/>
    </xf>
    <xf numFmtId="0" fontId="4" fillId="2" borderId="36" xfId="6" applyFont="1" applyFill="1" applyBorder="1" applyAlignment="1" applyProtection="1">
      <alignment horizontal="center"/>
    </xf>
    <xf numFmtId="0" fontId="4" fillId="2" borderId="2" xfId="6" applyFont="1" applyFill="1" applyBorder="1" applyAlignment="1" applyProtection="1">
      <alignment horizontal="center" vertical="center" wrapText="1"/>
    </xf>
    <xf numFmtId="0" fontId="4" fillId="2" borderId="2" xfId="6" applyFont="1" applyFill="1" applyBorder="1" applyAlignment="1" applyProtection="1">
      <alignment horizontal="center" vertical="center"/>
    </xf>
    <xf numFmtId="0" fontId="4" fillId="2" borderId="11" xfId="6" applyFont="1" applyFill="1" applyBorder="1" applyAlignment="1" applyProtection="1">
      <alignment horizontal="center" vertical="center"/>
    </xf>
    <xf numFmtId="0" fontId="4" fillId="2" borderId="9" xfId="6" applyFont="1" applyFill="1" applyBorder="1" applyAlignment="1" applyProtection="1">
      <alignment horizontal="center" vertical="center" wrapText="1"/>
    </xf>
    <xf numFmtId="0" fontId="4" fillId="2" borderId="9" xfId="6" applyFont="1" applyFill="1" applyBorder="1" applyAlignment="1" applyProtection="1">
      <alignment horizontal="center" vertical="center"/>
    </xf>
    <xf numFmtId="0" fontId="6" fillId="0" borderId="3" xfId="8" applyFont="1" applyBorder="1" applyAlignment="1" applyProtection="1">
      <alignment horizontal="center" vertical="center" wrapText="1"/>
    </xf>
    <xf numFmtId="0" fontId="6" fillId="0" borderId="3" xfId="8" applyFont="1" applyBorder="1" applyAlignment="1" applyProtection="1">
      <alignment horizontal="left" vertical="center" wrapText="1"/>
    </xf>
    <xf numFmtId="0" fontId="4" fillId="2" borderId="1" xfId="6" applyFont="1" applyFill="1" applyBorder="1" applyAlignment="1" applyProtection="1">
      <alignment horizontal="center" vertical="center"/>
    </xf>
    <xf numFmtId="0" fontId="4" fillId="2" borderId="2" xfId="6" applyFont="1" applyFill="1" applyBorder="1" applyAlignment="1" applyProtection="1"/>
    <xf numFmtId="0" fontId="4" fillId="2" borderId="1" xfId="6" applyFont="1" applyFill="1" applyBorder="1" applyAlignment="1" applyProtection="1"/>
    <xf numFmtId="0" fontId="4" fillId="2" borderId="3" xfId="6" applyFont="1" applyFill="1" applyBorder="1" applyAlignment="1" applyProtection="1">
      <alignment horizontal="center" vertical="center"/>
    </xf>
    <xf numFmtId="0" fontId="4" fillId="2" borderId="5" xfId="6" applyFont="1" applyFill="1" applyBorder="1" applyAlignment="1" applyProtection="1">
      <alignment horizontal="center" vertical="center"/>
    </xf>
    <xf numFmtId="0" fontId="4" fillId="2" borderId="16" xfId="6" applyFont="1" applyFill="1" applyBorder="1" applyAlignment="1" applyProtection="1">
      <alignment horizontal="center" vertical="center"/>
    </xf>
    <xf numFmtId="0" fontId="4" fillId="2" borderId="21" xfId="6" applyFont="1" applyFill="1" applyBorder="1" applyAlignment="1" applyProtection="1">
      <alignment horizontal="center" vertical="center"/>
    </xf>
    <xf numFmtId="0" fontId="4" fillId="2" borderId="35" xfId="6" applyFont="1" applyFill="1" applyBorder="1" applyAlignment="1" applyProtection="1">
      <alignment horizontal="center" vertical="center" wrapText="1"/>
    </xf>
    <xf numFmtId="0" fontId="4" fillId="2" borderId="35" xfId="6" applyFont="1" applyFill="1" applyBorder="1" applyAlignment="1" applyProtection="1">
      <alignment horizontal="center" vertical="center"/>
    </xf>
    <xf numFmtId="0" fontId="4" fillId="2" borderId="40" xfId="6" applyFont="1" applyFill="1" applyBorder="1" applyAlignment="1" applyProtection="1">
      <alignment horizontal="center" vertical="center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17" xfId="6" applyFont="1" applyFill="1" applyBorder="1" applyAlignment="1" applyProtection="1">
      <alignment horizontal="center" vertical="center"/>
    </xf>
    <xf numFmtId="0" fontId="4" fillId="2" borderId="17" xfId="6" applyFont="1" applyFill="1" applyBorder="1" applyAlignment="1" applyProtection="1">
      <alignment horizontal="center" vertical="center" wrapText="1"/>
    </xf>
    <xf numFmtId="0" fontId="9" fillId="0" borderId="1" xfId="8" applyFont="1" applyBorder="1" applyAlignment="1" applyProtection="1">
      <alignment horizontal="left" vertical="center" wrapText="1"/>
    </xf>
    <xf numFmtId="0" fontId="9" fillId="0" borderId="2" xfId="8" applyFont="1" applyBorder="1" applyAlignment="1" applyProtection="1">
      <alignment horizontal="left" vertical="center" wrapText="1"/>
    </xf>
    <xf numFmtId="0" fontId="4" fillId="2" borderId="23" xfId="6" applyFont="1" applyFill="1" applyBorder="1" applyAlignment="1" applyProtection="1">
      <alignment horizontal="center" vertical="center"/>
    </xf>
    <xf numFmtId="0" fontId="4" fillId="2" borderId="10" xfId="6" applyFont="1" applyFill="1" applyBorder="1" applyAlignment="1" applyProtection="1">
      <alignment horizontal="center" vertical="center"/>
    </xf>
    <xf numFmtId="0" fontId="4" fillId="2" borderId="7" xfId="6" applyFont="1" applyFill="1" applyBorder="1" applyAlignment="1" applyProtection="1">
      <alignment horizontal="center" vertical="center" wrapText="1"/>
    </xf>
    <xf numFmtId="0" fontId="4" fillId="2" borderId="22" xfId="6" applyFont="1" applyFill="1" applyBorder="1" applyAlignment="1" applyProtection="1">
      <alignment horizontal="center" vertical="center"/>
    </xf>
  </cellXfs>
  <cellStyles count="14">
    <cellStyle name="パーセント 2" xfId="4"/>
    <cellStyle name="桁区切り" xfId="1" builtinId="6"/>
    <cellStyle name="桁区切り 2" xfId="3"/>
    <cellStyle name="桁区切り 2 2" xfId="9"/>
    <cellStyle name="通貨 2" xfId="5"/>
    <cellStyle name="標準" xfId="0" builtinId="0"/>
    <cellStyle name="標準 2" xfId="2"/>
    <cellStyle name="標準 2 2" xfId="10"/>
    <cellStyle name="標準 2 2 2" xfId="6"/>
    <cellStyle name="標準 3" xfId="11"/>
    <cellStyle name="標準 4" xfId="7"/>
    <cellStyle name="標準 5" xfId="12"/>
    <cellStyle name="標準 6" xfId="13"/>
    <cellStyle name="標準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T39"/>
  <sheetViews>
    <sheetView showGridLines="0" showZeros="0" tabSelected="1" view="pageBreakPreview" zoomScale="80" zoomScaleNormal="75" zoomScaleSheetLayoutView="80" workbookViewId="0">
      <selection activeCell="R12" sqref="R12"/>
    </sheetView>
  </sheetViews>
  <sheetFormatPr defaultRowHeight="13.5" x14ac:dyDescent="0.15"/>
  <cols>
    <col min="1" max="1" width="1.125" style="3" customWidth="1"/>
    <col min="2" max="2" width="4.75" style="3" customWidth="1"/>
    <col min="3" max="3" width="6.375" style="3" customWidth="1"/>
    <col min="4" max="5" width="10.625" style="3" customWidth="1"/>
    <col min="6" max="6" width="12.625" style="3" customWidth="1"/>
    <col min="7" max="7" width="10.625" style="3" customWidth="1"/>
    <col min="8" max="8" width="12.625" style="3" customWidth="1"/>
    <col min="9" max="9" width="10.625" style="3" customWidth="1"/>
    <col min="10" max="10" width="12.625" style="3" customWidth="1"/>
    <col min="11" max="11" width="10.625" style="3" customWidth="1"/>
    <col min="12" max="16" width="12.625" style="3" customWidth="1"/>
    <col min="17" max="18" width="18.625" style="3" customWidth="1"/>
    <col min="19" max="19" width="3.5" style="3" customWidth="1"/>
    <col min="20" max="20" width="10" style="3" customWidth="1"/>
    <col min="21" max="21" width="9" style="3"/>
    <col min="22" max="23" width="10.625" style="3" customWidth="1"/>
    <col min="24" max="16384" width="9" style="3"/>
  </cols>
  <sheetData>
    <row r="1" spans="2:18" ht="14.25" x14ac:dyDescent="0.15">
      <c r="B1" s="2" t="s">
        <v>5</v>
      </c>
    </row>
    <row r="2" spans="2:18" ht="17.25" x14ac:dyDescent="0.2">
      <c r="B2" s="4" t="s">
        <v>0</v>
      </c>
      <c r="C2" s="5"/>
      <c r="D2" s="5"/>
    </row>
    <row r="3" spans="2:18" ht="18" thickBot="1" x14ac:dyDescent="0.25">
      <c r="B3" s="4"/>
      <c r="C3" s="5"/>
      <c r="D3" s="5"/>
      <c r="O3" s="3" t="s">
        <v>41</v>
      </c>
    </row>
    <row r="4" spans="2:18" ht="18" thickTop="1" x14ac:dyDescent="0.2">
      <c r="B4" s="6"/>
      <c r="C4" s="5"/>
      <c r="D4" s="5"/>
      <c r="O4" s="84" t="s">
        <v>9</v>
      </c>
      <c r="P4" s="84"/>
      <c r="Q4" s="36" t="s">
        <v>10</v>
      </c>
      <c r="R4" s="37" t="s">
        <v>35</v>
      </c>
    </row>
    <row r="5" spans="2:18" ht="17.25" x14ac:dyDescent="0.2">
      <c r="B5" s="6"/>
      <c r="C5" s="5"/>
      <c r="D5" s="5"/>
      <c r="O5" s="85" t="s">
        <v>32</v>
      </c>
      <c r="P5" s="85"/>
      <c r="Q5" s="38" t="s">
        <v>33</v>
      </c>
      <c r="R5" s="40"/>
    </row>
    <row r="6" spans="2:18" ht="17.25" customHeight="1" x14ac:dyDescent="0.2">
      <c r="B6" s="6"/>
      <c r="C6" s="5"/>
      <c r="D6" s="5"/>
      <c r="O6" s="85" t="s">
        <v>43</v>
      </c>
      <c r="P6" s="44" t="s">
        <v>25</v>
      </c>
      <c r="Q6" s="38" t="s">
        <v>34</v>
      </c>
      <c r="R6" s="40"/>
    </row>
    <row r="7" spans="2:18" ht="17.25" x14ac:dyDescent="0.2">
      <c r="B7" s="6"/>
      <c r="C7" s="5"/>
      <c r="D7" s="5"/>
      <c r="O7" s="85"/>
      <c r="P7" s="44" t="s">
        <v>26</v>
      </c>
      <c r="Q7" s="38" t="s">
        <v>34</v>
      </c>
      <c r="R7" s="40"/>
    </row>
    <row r="8" spans="2:18" ht="18" thickBot="1" x14ac:dyDescent="0.25">
      <c r="B8" s="6"/>
      <c r="C8" s="5"/>
      <c r="D8" s="5"/>
      <c r="O8" s="85"/>
      <c r="P8" s="39" t="s">
        <v>27</v>
      </c>
      <c r="Q8" s="38" t="s">
        <v>34</v>
      </c>
      <c r="R8" s="41"/>
    </row>
    <row r="9" spans="2:18" ht="18" thickTop="1" x14ac:dyDescent="0.2">
      <c r="B9" s="6"/>
      <c r="C9" s="5"/>
      <c r="D9" s="5"/>
    </row>
    <row r="10" spans="2:18" ht="18" thickBot="1" x14ac:dyDescent="0.25">
      <c r="B10" s="4"/>
      <c r="C10" s="5"/>
      <c r="D10" s="5"/>
      <c r="O10" s="3" t="s">
        <v>42</v>
      </c>
    </row>
    <row r="11" spans="2:18" ht="18" thickTop="1" x14ac:dyDescent="0.2">
      <c r="B11" s="6"/>
      <c r="C11" s="5"/>
      <c r="D11" s="5"/>
      <c r="O11" s="84" t="s">
        <v>9</v>
      </c>
      <c r="P11" s="84"/>
      <c r="Q11" s="36" t="s">
        <v>10</v>
      </c>
      <c r="R11" s="37" t="s">
        <v>35</v>
      </c>
    </row>
    <row r="12" spans="2:18" ht="18" thickBot="1" x14ac:dyDescent="0.25">
      <c r="B12" s="6"/>
      <c r="C12" s="5"/>
      <c r="D12" s="5"/>
      <c r="O12" s="85" t="s">
        <v>32</v>
      </c>
      <c r="P12" s="85"/>
      <c r="Q12" s="38" t="s">
        <v>33</v>
      </c>
      <c r="R12" s="41"/>
    </row>
    <row r="13" spans="2:18" ht="27.75" thickTop="1" x14ac:dyDescent="0.2">
      <c r="B13" s="6"/>
      <c r="C13" s="5"/>
      <c r="D13" s="5"/>
      <c r="O13" s="99" t="s">
        <v>48</v>
      </c>
      <c r="P13" s="100"/>
      <c r="Q13" s="38" t="s">
        <v>34</v>
      </c>
      <c r="R13" s="54" t="s">
        <v>44</v>
      </c>
    </row>
    <row r="14" spans="2:18" ht="17.25" x14ac:dyDescent="0.2">
      <c r="B14" s="6"/>
      <c r="C14" s="5"/>
      <c r="D14" s="5"/>
    </row>
    <row r="15" spans="2:18" ht="27" customHeight="1" x14ac:dyDescent="0.15">
      <c r="B15" s="86" t="s">
        <v>6</v>
      </c>
      <c r="C15" s="87"/>
      <c r="D15" s="89" t="s">
        <v>7</v>
      </c>
      <c r="E15" s="89"/>
      <c r="F15" s="90"/>
      <c r="G15" s="91" t="s">
        <v>8</v>
      </c>
      <c r="H15" s="92"/>
      <c r="I15" s="92"/>
      <c r="J15" s="92"/>
      <c r="K15" s="92"/>
      <c r="L15" s="80"/>
      <c r="M15" s="7"/>
      <c r="N15" s="96" t="s">
        <v>38</v>
      </c>
      <c r="O15" s="97"/>
      <c r="P15" s="93" t="s">
        <v>45</v>
      </c>
      <c r="Q15" s="77" t="s">
        <v>46</v>
      </c>
      <c r="R15" s="79" t="s">
        <v>50</v>
      </c>
    </row>
    <row r="16" spans="2:18" ht="25.5" customHeight="1" x14ac:dyDescent="0.15">
      <c r="B16" s="88"/>
      <c r="C16" s="87"/>
      <c r="D16" s="90" t="s">
        <v>11</v>
      </c>
      <c r="E16" s="67" t="s">
        <v>12</v>
      </c>
      <c r="F16" s="103" t="s">
        <v>13</v>
      </c>
      <c r="G16" s="104" t="s">
        <v>28</v>
      </c>
      <c r="H16" s="90"/>
      <c r="I16" s="67" t="s">
        <v>26</v>
      </c>
      <c r="J16" s="67"/>
      <c r="K16" s="67" t="s">
        <v>29</v>
      </c>
      <c r="L16" s="67"/>
      <c r="M16" s="82" t="s">
        <v>30</v>
      </c>
      <c r="N16" s="96" t="s">
        <v>7</v>
      </c>
      <c r="O16" s="98"/>
      <c r="P16" s="94"/>
      <c r="Q16" s="78"/>
      <c r="R16" s="80"/>
    </row>
    <row r="17" spans="2:20" ht="30" customHeight="1" x14ac:dyDescent="0.15">
      <c r="B17" s="88"/>
      <c r="C17" s="87"/>
      <c r="D17" s="101"/>
      <c r="E17" s="102"/>
      <c r="F17" s="83"/>
      <c r="G17" s="25" t="s">
        <v>14</v>
      </c>
      <c r="H17" s="48" t="s">
        <v>15</v>
      </c>
      <c r="I17" s="43" t="s">
        <v>14</v>
      </c>
      <c r="J17" s="26" t="s">
        <v>16</v>
      </c>
      <c r="K17" s="43" t="s">
        <v>14</v>
      </c>
      <c r="L17" s="26" t="s">
        <v>31</v>
      </c>
      <c r="M17" s="83"/>
      <c r="N17" s="53" t="s">
        <v>11</v>
      </c>
      <c r="O17" s="52" t="s">
        <v>39</v>
      </c>
      <c r="P17" s="95"/>
      <c r="Q17" s="78"/>
      <c r="R17" s="81"/>
    </row>
    <row r="18" spans="2:20" ht="30" customHeight="1" x14ac:dyDescent="0.15">
      <c r="B18" s="45" t="s">
        <v>17</v>
      </c>
      <c r="C18" s="46" t="s">
        <v>18</v>
      </c>
      <c r="D18" s="8" t="s">
        <v>23</v>
      </c>
      <c r="E18" s="42">
        <v>1</v>
      </c>
      <c r="F18" s="8" t="s">
        <v>19</v>
      </c>
      <c r="G18" s="27" t="s">
        <v>24</v>
      </c>
      <c r="H18" s="8" t="s">
        <v>19</v>
      </c>
      <c r="I18" s="28" t="s">
        <v>24</v>
      </c>
      <c r="J18" s="28" t="s">
        <v>19</v>
      </c>
      <c r="K18" s="28" t="s">
        <v>24</v>
      </c>
      <c r="L18" s="28" t="s">
        <v>19</v>
      </c>
      <c r="M18" s="9" t="s">
        <v>19</v>
      </c>
      <c r="N18" s="27" t="s">
        <v>40</v>
      </c>
      <c r="O18" s="9" t="s">
        <v>19</v>
      </c>
      <c r="P18" s="49" t="s">
        <v>19</v>
      </c>
      <c r="Q18" s="10" t="s">
        <v>19</v>
      </c>
      <c r="R18" s="10" t="s">
        <v>19</v>
      </c>
    </row>
    <row r="19" spans="2:20" ht="20.100000000000001" customHeight="1" x14ac:dyDescent="0.2">
      <c r="B19" s="55" t="s">
        <v>49</v>
      </c>
      <c r="C19" s="11">
        <v>2</v>
      </c>
      <c r="D19" s="64">
        <v>2171</v>
      </c>
      <c r="E19" s="68" t="s">
        <v>20</v>
      </c>
      <c r="F19" s="30">
        <f>+D19*$R$5*0.85</f>
        <v>0</v>
      </c>
      <c r="G19" s="60">
        <v>324000</v>
      </c>
      <c r="H19" s="30">
        <f>G19*$R$8</f>
        <v>0</v>
      </c>
      <c r="I19" s="58">
        <v>440000</v>
      </c>
      <c r="J19" s="31">
        <f>I19*$R$7</f>
        <v>0</v>
      </c>
      <c r="K19" s="58"/>
      <c r="L19" s="31">
        <f t="shared" ref="L19:L30" si="0">K19*$R$6</f>
        <v>0</v>
      </c>
      <c r="M19" s="34">
        <f t="shared" ref="M19:M30" si="1">H19+J19+L19</f>
        <v>0</v>
      </c>
      <c r="N19" s="60">
        <v>2171</v>
      </c>
      <c r="O19" s="34">
        <f t="shared" ref="O19:O30" si="2">N19*$R$12</f>
        <v>0</v>
      </c>
      <c r="P19" s="50">
        <f t="shared" ref="P19:P30" si="3">INT(F19+M19+O19)</f>
        <v>0</v>
      </c>
      <c r="Q19" s="71"/>
      <c r="R19" s="74" t="s">
        <v>21</v>
      </c>
    </row>
    <row r="20" spans="2:20" ht="20.100000000000001" customHeight="1" x14ac:dyDescent="0.2">
      <c r="B20" s="12"/>
      <c r="C20" s="11">
        <v>3</v>
      </c>
      <c r="D20" s="64">
        <v>2171</v>
      </c>
      <c r="E20" s="69"/>
      <c r="F20" s="30">
        <f>+D20*$R$5*0.85</f>
        <v>0</v>
      </c>
      <c r="G20" s="60">
        <v>345000</v>
      </c>
      <c r="H20" s="30">
        <f t="shared" ref="H20:H26" si="4">G20*$R$8</f>
        <v>0</v>
      </c>
      <c r="I20" s="58">
        <v>494000</v>
      </c>
      <c r="J20" s="31">
        <f t="shared" ref="J20:J30" si="5">I20*$R$7</f>
        <v>0</v>
      </c>
      <c r="K20" s="58"/>
      <c r="L20" s="31">
        <f>K20*$R$6</f>
        <v>0</v>
      </c>
      <c r="M20" s="34">
        <f t="shared" si="1"/>
        <v>0</v>
      </c>
      <c r="N20" s="60">
        <v>2171</v>
      </c>
      <c r="O20" s="34">
        <f t="shared" si="2"/>
        <v>0</v>
      </c>
      <c r="P20" s="50">
        <f t="shared" si="3"/>
        <v>0</v>
      </c>
      <c r="Q20" s="72"/>
      <c r="R20" s="75"/>
    </row>
    <row r="21" spans="2:20" ht="20.100000000000001" customHeight="1" x14ac:dyDescent="0.2">
      <c r="B21" s="12"/>
      <c r="C21" s="11">
        <v>4</v>
      </c>
      <c r="D21" s="64">
        <v>2171</v>
      </c>
      <c r="E21" s="69"/>
      <c r="F21" s="30">
        <f>+D21*$R$5*0.85</f>
        <v>0</v>
      </c>
      <c r="G21" s="60">
        <v>346000</v>
      </c>
      <c r="H21" s="30">
        <f t="shared" si="4"/>
        <v>0</v>
      </c>
      <c r="I21" s="58">
        <v>474000</v>
      </c>
      <c r="J21" s="31">
        <f t="shared" si="5"/>
        <v>0</v>
      </c>
      <c r="K21" s="58"/>
      <c r="L21" s="31">
        <f t="shared" si="0"/>
        <v>0</v>
      </c>
      <c r="M21" s="34">
        <f t="shared" si="1"/>
        <v>0</v>
      </c>
      <c r="N21" s="60">
        <v>2171</v>
      </c>
      <c r="O21" s="34">
        <f t="shared" si="2"/>
        <v>0</v>
      </c>
      <c r="P21" s="50">
        <f t="shared" si="3"/>
        <v>0</v>
      </c>
      <c r="Q21" s="72"/>
      <c r="R21" s="75"/>
    </row>
    <row r="22" spans="2:20" ht="20.100000000000001" customHeight="1" x14ac:dyDescent="0.2">
      <c r="B22" s="12"/>
      <c r="C22" s="11">
        <v>5</v>
      </c>
      <c r="D22" s="64">
        <v>2171</v>
      </c>
      <c r="E22" s="69"/>
      <c r="F22" s="30">
        <f>+D22*$R$5*0.85</f>
        <v>0</v>
      </c>
      <c r="G22" s="60">
        <v>400000</v>
      </c>
      <c r="H22" s="30">
        <f t="shared" si="4"/>
        <v>0</v>
      </c>
      <c r="I22" s="58">
        <v>406000</v>
      </c>
      <c r="J22" s="31">
        <f t="shared" si="5"/>
        <v>0</v>
      </c>
      <c r="K22" s="58"/>
      <c r="L22" s="31">
        <f t="shared" si="0"/>
        <v>0</v>
      </c>
      <c r="M22" s="34">
        <f t="shared" si="1"/>
        <v>0</v>
      </c>
      <c r="N22" s="60">
        <v>2171</v>
      </c>
      <c r="O22" s="34">
        <f t="shared" si="2"/>
        <v>0</v>
      </c>
      <c r="P22" s="50">
        <f t="shared" si="3"/>
        <v>0</v>
      </c>
      <c r="Q22" s="72"/>
      <c r="R22" s="75"/>
    </row>
    <row r="23" spans="2:20" ht="20.100000000000001" customHeight="1" x14ac:dyDescent="0.2">
      <c r="B23" s="12"/>
      <c r="C23" s="11">
        <v>6</v>
      </c>
      <c r="D23" s="64">
        <v>2171</v>
      </c>
      <c r="E23" s="69"/>
      <c r="F23" s="30">
        <f t="shared" ref="F23:F30" si="6">+D23*$R$5*0.85</f>
        <v>0</v>
      </c>
      <c r="G23" s="60">
        <v>320000</v>
      </c>
      <c r="H23" s="30">
        <f t="shared" si="4"/>
        <v>0</v>
      </c>
      <c r="I23" s="58">
        <v>558000</v>
      </c>
      <c r="J23" s="31">
        <f t="shared" si="5"/>
        <v>0</v>
      </c>
      <c r="K23" s="58"/>
      <c r="L23" s="31">
        <f t="shared" si="0"/>
        <v>0</v>
      </c>
      <c r="M23" s="34">
        <f t="shared" si="1"/>
        <v>0</v>
      </c>
      <c r="N23" s="60">
        <v>2171</v>
      </c>
      <c r="O23" s="34">
        <f t="shared" si="2"/>
        <v>0</v>
      </c>
      <c r="P23" s="50">
        <f t="shared" si="3"/>
        <v>0</v>
      </c>
      <c r="Q23" s="72"/>
      <c r="R23" s="75"/>
    </row>
    <row r="24" spans="2:20" ht="20.100000000000001" customHeight="1" x14ac:dyDescent="0.2">
      <c r="B24" s="12"/>
      <c r="C24" s="11">
        <v>7</v>
      </c>
      <c r="D24" s="65">
        <v>2171</v>
      </c>
      <c r="E24" s="69"/>
      <c r="F24" s="33">
        <f t="shared" si="6"/>
        <v>0</v>
      </c>
      <c r="G24" s="61">
        <v>376000</v>
      </c>
      <c r="H24" s="62">
        <f t="shared" si="4"/>
        <v>0</v>
      </c>
      <c r="I24" s="59">
        <v>243000</v>
      </c>
      <c r="J24" s="63">
        <f t="shared" si="5"/>
        <v>0</v>
      </c>
      <c r="K24" s="59">
        <v>312000</v>
      </c>
      <c r="L24" s="32">
        <f>K24*$R$6</f>
        <v>0</v>
      </c>
      <c r="M24" s="34">
        <f>H24+J24+L24</f>
        <v>0</v>
      </c>
      <c r="N24" s="61">
        <v>2171</v>
      </c>
      <c r="O24" s="34">
        <f>N24*$R$12</f>
        <v>0</v>
      </c>
      <c r="P24" s="50">
        <f t="shared" si="3"/>
        <v>0</v>
      </c>
      <c r="Q24" s="72"/>
      <c r="R24" s="75"/>
    </row>
    <row r="25" spans="2:20" ht="20.100000000000001" customHeight="1" x14ac:dyDescent="0.2">
      <c r="B25" s="12"/>
      <c r="C25" s="11">
        <v>8</v>
      </c>
      <c r="D25" s="65">
        <v>2171</v>
      </c>
      <c r="E25" s="69"/>
      <c r="F25" s="33">
        <f t="shared" si="6"/>
        <v>0</v>
      </c>
      <c r="G25" s="61">
        <v>399000</v>
      </c>
      <c r="H25" s="30">
        <f t="shared" si="4"/>
        <v>0</v>
      </c>
      <c r="I25" s="59">
        <v>253000</v>
      </c>
      <c r="J25" s="32">
        <f t="shared" si="5"/>
        <v>0</v>
      </c>
      <c r="K25" s="59">
        <v>321000</v>
      </c>
      <c r="L25" s="32">
        <f t="shared" si="0"/>
        <v>0</v>
      </c>
      <c r="M25" s="34">
        <f t="shared" si="1"/>
        <v>0</v>
      </c>
      <c r="N25" s="61">
        <v>2171</v>
      </c>
      <c r="O25" s="34">
        <f t="shared" si="2"/>
        <v>0</v>
      </c>
      <c r="P25" s="50">
        <f>INT(F25+M25+O25)</f>
        <v>0</v>
      </c>
      <c r="Q25" s="72"/>
      <c r="R25" s="75"/>
    </row>
    <row r="26" spans="2:20" ht="20.100000000000001" customHeight="1" x14ac:dyDescent="0.2">
      <c r="B26" s="12"/>
      <c r="C26" s="11">
        <v>9</v>
      </c>
      <c r="D26" s="65">
        <v>2171</v>
      </c>
      <c r="E26" s="69"/>
      <c r="F26" s="33">
        <f t="shared" si="6"/>
        <v>0</v>
      </c>
      <c r="G26" s="61">
        <v>374000</v>
      </c>
      <c r="H26" s="30">
        <f t="shared" si="4"/>
        <v>0</v>
      </c>
      <c r="I26" s="59">
        <v>217000</v>
      </c>
      <c r="J26" s="32">
        <f t="shared" si="5"/>
        <v>0</v>
      </c>
      <c r="K26" s="59">
        <v>284000</v>
      </c>
      <c r="L26" s="32">
        <f>K26*$R$6</f>
        <v>0</v>
      </c>
      <c r="M26" s="34">
        <f t="shared" si="1"/>
        <v>0</v>
      </c>
      <c r="N26" s="61">
        <v>2171</v>
      </c>
      <c r="O26" s="34">
        <f t="shared" si="2"/>
        <v>0</v>
      </c>
      <c r="P26" s="50">
        <f t="shared" si="3"/>
        <v>0</v>
      </c>
      <c r="Q26" s="72"/>
      <c r="R26" s="75"/>
    </row>
    <row r="27" spans="2:20" ht="20.100000000000001" customHeight="1" x14ac:dyDescent="0.2">
      <c r="B27" s="12"/>
      <c r="C27" s="11">
        <v>10</v>
      </c>
      <c r="D27" s="65">
        <v>2171</v>
      </c>
      <c r="E27" s="69"/>
      <c r="F27" s="33">
        <f t="shared" si="6"/>
        <v>0</v>
      </c>
      <c r="G27" s="61">
        <v>343000</v>
      </c>
      <c r="H27" s="30">
        <f t="shared" ref="H27:H29" si="7">G27*$R$8</f>
        <v>0</v>
      </c>
      <c r="I27" s="59">
        <v>508000</v>
      </c>
      <c r="J27" s="32">
        <f t="shared" si="5"/>
        <v>0</v>
      </c>
      <c r="K27" s="59"/>
      <c r="L27" s="32">
        <f>K27*$R$6</f>
        <v>0</v>
      </c>
      <c r="M27" s="34">
        <f t="shared" si="1"/>
        <v>0</v>
      </c>
      <c r="N27" s="61">
        <v>2171</v>
      </c>
      <c r="O27" s="34">
        <f t="shared" si="2"/>
        <v>0</v>
      </c>
      <c r="P27" s="50">
        <f t="shared" si="3"/>
        <v>0</v>
      </c>
      <c r="Q27" s="72"/>
      <c r="R27" s="75"/>
    </row>
    <row r="28" spans="2:20" ht="20.100000000000001" customHeight="1" x14ac:dyDescent="0.2">
      <c r="B28" s="47"/>
      <c r="C28" s="11">
        <v>11</v>
      </c>
      <c r="D28" s="64">
        <v>2171</v>
      </c>
      <c r="E28" s="69"/>
      <c r="F28" s="30">
        <f t="shared" si="6"/>
        <v>0</v>
      </c>
      <c r="G28" s="60">
        <v>330000</v>
      </c>
      <c r="H28" s="30">
        <f t="shared" si="7"/>
        <v>0</v>
      </c>
      <c r="I28" s="58">
        <v>471000</v>
      </c>
      <c r="J28" s="32">
        <f t="shared" si="5"/>
        <v>0</v>
      </c>
      <c r="K28" s="58"/>
      <c r="L28" s="32">
        <f>K28*$R$6</f>
        <v>0</v>
      </c>
      <c r="M28" s="34">
        <f t="shared" si="1"/>
        <v>0</v>
      </c>
      <c r="N28" s="60">
        <v>2171</v>
      </c>
      <c r="O28" s="34">
        <f t="shared" si="2"/>
        <v>0</v>
      </c>
      <c r="P28" s="50">
        <f t="shared" si="3"/>
        <v>0</v>
      </c>
      <c r="Q28" s="72"/>
      <c r="R28" s="75"/>
      <c r="T28" s="13"/>
    </row>
    <row r="29" spans="2:20" ht="20.100000000000001" customHeight="1" x14ac:dyDescent="0.2">
      <c r="B29" s="56"/>
      <c r="C29" s="11">
        <v>12</v>
      </c>
      <c r="D29" s="64">
        <v>2171</v>
      </c>
      <c r="E29" s="69"/>
      <c r="F29" s="30">
        <f t="shared" si="6"/>
        <v>0</v>
      </c>
      <c r="G29" s="60">
        <v>344000</v>
      </c>
      <c r="H29" s="30">
        <f t="shared" si="7"/>
        <v>0</v>
      </c>
      <c r="I29" s="58">
        <v>464000</v>
      </c>
      <c r="J29" s="32">
        <f t="shared" si="5"/>
        <v>0</v>
      </c>
      <c r="K29" s="58"/>
      <c r="L29" s="32">
        <f t="shared" si="0"/>
        <v>0</v>
      </c>
      <c r="M29" s="34">
        <f t="shared" si="1"/>
        <v>0</v>
      </c>
      <c r="N29" s="60">
        <v>2171</v>
      </c>
      <c r="O29" s="34">
        <f t="shared" si="2"/>
        <v>0</v>
      </c>
      <c r="P29" s="50">
        <f t="shared" si="3"/>
        <v>0</v>
      </c>
      <c r="Q29" s="72"/>
      <c r="R29" s="75"/>
    </row>
    <row r="30" spans="2:20" ht="20.100000000000001" customHeight="1" thickBot="1" x14ac:dyDescent="0.25">
      <c r="B30" s="57" t="s">
        <v>51</v>
      </c>
      <c r="C30" s="11">
        <v>1</v>
      </c>
      <c r="D30" s="64">
        <v>2171</v>
      </c>
      <c r="E30" s="70"/>
      <c r="F30" s="30">
        <f t="shared" si="6"/>
        <v>0</v>
      </c>
      <c r="G30" s="60">
        <v>360000</v>
      </c>
      <c r="H30" s="30">
        <f>G30*$R$8</f>
        <v>0</v>
      </c>
      <c r="I30" s="58">
        <v>444000</v>
      </c>
      <c r="J30" s="31">
        <f t="shared" si="5"/>
        <v>0</v>
      </c>
      <c r="K30" s="58"/>
      <c r="L30" s="31">
        <f t="shared" si="0"/>
        <v>0</v>
      </c>
      <c r="M30" s="34">
        <f t="shared" si="1"/>
        <v>0</v>
      </c>
      <c r="N30" s="60">
        <v>2171</v>
      </c>
      <c r="O30" s="34">
        <f t="shared" si="2"/>
        <v>0</v>
      </c>
      <c r="P30" s="50">
        <f t="shared" si="3"/>
        <v>0</v>
      </c>
      <c r="Q30" s="73"/>
      <c r="R30" s="76"/>
    </row>
    <row r="31" spans="2:20" ht="20.100000000000001" customHeight="1" thickTop="1" x14ac:dyDescent="0.15">
      <c r="B31" s="14" t="s">
        <v>22</v>
      </c>
      <c r="C31" s="15"/>
      <c r="D31" s="16"/>
      <c r="E31" s="29"/>
      <c r="F31" s="17"/>
      <c r="G31" s="66">
        <f>SUM(G19:G30)</f>
        <v>4261000</v>
      </c>
      <c r="H31" s="18"/>
      <c r="I31" s="66">
        <f>SUM(I19:I30)</f>
        <v>4972000</v>
      </c>
      <c r="J31" s="18"/>
      <c r="K31" s="35">
        <f>SUM(K19:K30)</f>
        <v>917000</v>
      </c>
      <c r="L31" s="18"/>
      <c r="M31" s="17"/>
      <c r="N31" s="19"/>
      <c r="O31" s="17"/>
      <c r="P31" s="51"/>
      <c r="Q31" s="20">
        <f>SUM(P19:P30)</f>
        <v>0</v>
      </c>
      <c r="R31" s="21">
        <f>ROUNDUP(Q31/1.1,0)</f>
        <v>0</v>
      </c>
    </row>
    <row r="32" spans="2:20" ht="20.100000000000001" customHeight="1" x14ac:dyDescent="0.15">
      <c r="B32" s="22"/>
    </row>
    <row r="33" spans="2:19" s="1" customFormat="1" ht="12" customHeight="1" x14ac:dyDescent="0.15">
      <c r="B33" s="1" t="s">
        <v>1</v>
      </c>
    </row>
    <row r="34" spans="2:19" s="1" customFormat="1" ht="18" customHeight="1" x14ac:dyDescent="0.15">
      <c r="C34" s="1" t="s">
        <v>2</v>
      </c>
      <c r="S34" s="23"/>
    </row>
    <row r="35" spans="2:19" s="1" customFormat="1" ht="18" customHeight="1" x14ac:dyDescent="0.15">
      <c r="C35" s="1" t="s">
        <v>3</v>
      </c>
      <c r="S35" s="24"/>
    </row>
    <row r="36" spans="2:19" s="1" customFormat="1" ht="18" customHeight="1" x14ac:dyDescent="0.15">
      <c r="C36" s="1" t="s">
        <v>4</v>
      </c>
    </row>
    <row r="37" spans="2:19" s="1" customFormat="1" ht="18" customHeight="1" x14ac:dyDescent="0.15">
      <c r="C37" s="1" t="s">
        <v>47</v>
      </c>
    </row>
    <row r="38" spans="2:19" s="1" customFormat="1" ht="18" customHeight="1" x14ac:dyDescent="0.15">
      <c r="C38" s="1" t="s">
        <v>37</v>
      </c>
    </row>
    <row r="39" spans="2:19" s="1" customFormat="1" ht="18" customHeight="1" x14ac:dyDescent="0.15">
      <c r="C39" s="1" t="s">
        <v>36</v>
      </c>
    </row>
  </sheetData>
  <sheetProtection algorithmName="SHA-512" hashValue="bL1kI8lKsRumSGWJkg/rJH5GnaWLnzqtfzCotACwZ1K1rZC2hmwXhpePLxiY+SeCYHUKFkgpAA1BkNw/JOIPng==" saltValue="JJcwX8sd0ue+ftZP9HDvow==" spinCount="100000" sheet="1" selectLockedCells="1"/>
  <mergeCells count="24">
    <mergeCell ref="O4:P4"/>
    <mergeCell ref="O5:P5"/>
    <mergeCell ref="O6:O8"/>
    <mergeCell ref="B15:C17"/>
    <mergeCell ref="D15:F15"/>
    <mergeCell ref="G15:L15"/>
    <mergeCell ref="P15:P17"/>
    <mergeCell ref="N15:O15"/>
    <mergeCell ref="N16:O16"/>
    <mergeCell ref="O11:P11"/>
    <mergeCell ref="O12:P12"/>
    <mergeCell ref="O13:P13"/>
    <mergeCell ref="D16:D17"/>
    <mergeCell ref="E16:E17"/>
    <mergeCell ref="F16:F17"/>
    <mergeCell ref="G16:H16"/>
    <mergeCell ref="I16:J16"/>
    <mergeCell ref="E19:E30"/>
    <mergeCell ref="Q19:Q30"/>
    <mergeCell ref="R19:R30"/>
    <mergeCell ref="Q15:Q17"/>
    <mergeCell ref="R15:R17"/>
    <mergeCell ref="K16:L16"/>
    <mergeCell ref="M16:M17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68" orientation="landscape" cellComments="asDisplayed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gifu</cp:lastModifiedBy>
  <cp:lastPrinted>2020-09-29T03:20:40Z</cp:lastPrinted>
  <dcterms:created xsi:type="dcterms:W3CDTF">2017-06-08T05:05:27Z</dcterms:created>
  <dcterms:modified xsi:type="dcterms:W3CDTF">2020-09-29T03:23:37Z</dcterms:modified>
</cp:coreProperties>
</file>